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Sheet1!$A$1:$AA$22</definedName>
  </definedNames>
  <calcPr calcId="124519"/>
</workbook>
</file>

<file path=xl/calcChain.xml><?xml version="1.0" encoding="utf-8"?>
<calcChain xmlns="http://schemas.openxmlformats.org/spreadsheetml/2006/main">
  <c r="AA22" i="1"/>
  <c r="AA21"/>
  <c r="AA20"/>
  <c r="AA19"/>
  <c r="AA18"/>
  <c r="AA17"/>
  <c r="AA16"/>
  <c r="AA15"/>
  <c r="AA14"/>
  <c r="AA13"/>
  <c r="AA12"/>
  <c r="AA11"/>
  <c r="AA10"/>
  <c r="AA9"/>
  <c r="AA8"/>
  <c r="AA7"/>
  <c r="AA6"/>
  <c r="AA5"/>
  <c r="L21"/>
  <c r="L22"/>
  <c r="K22"/>
  <c r="J22"/>
  <c r="K21"/>
  <c r="J21"/>
  <c r="L20"/>
  <c r="K20"/>
  <c r="J20"/>
  <c r="L19"/>
  <c r="K19"/>
  <c r="J19"/>
  <c r="L18"/>
  <c r="K18"/>
  <c r="J18"/>
  <c r="L17"/>
  <c r="K17"/>
  <c r="J17"/>
  <c r="L16"/>
  <c r="K16"/>
  <c r="J16"/>
  <c r="L15"/>
  <c r="K15"/>
  <c r="J15"/>
  <c r="L14"/>
  <c r="K14"/>
  <c r="J14"/>
  <c r="L13"/>
  <c r="K13"/>
  <c r="J13"/>
  <c r="L12"/>
  <c r="K12"/>
  <c r="J12"/>
  <c r="L11"/>
  <c r="K11"/>
  <c r="J11"/>
  <c r="L10"/>
  <c r="K10"/>
  <c r="J10"/>
  <c r="L9"/>
  <c r="K9"/>
  <c r="J9"/>
  <c r="L8"/>
  <c r="K8"/>
  <c r="J8"/>
  <c r="L7"/>
  <c r="K7"/>
  <c r="J7"/>
  <c r="L6"/>
  <c r="K6"/>
  <c r="J6"/>
  <c r="L5"/>
  <c r="K5"/>
  <c r="J5"/>
  <c r="M5" l="1"/>
  <c r="P5" s="1"/>
  <c r="M8"/>
  <c r="P8" s="1"/>
  <c r="M12"/>
  <c r="P12" s="1"/>
  <c r="M16"/>
  <c r="P16" s="1"/>
  <c r="M20"/>
  <c r="P20" s="1"/>
  <c r="M9"/>
  <c r="P9" s="1"/>
  <c r="M17"/>
  <c r="P17" s="1"/>
  <c r="M13"/>
  <c r="P13" s="1"/>
  <c r="M6"/>
  <c r="P6" s="1"/>
  <c r="M10"/>
  <c r="P10" s="1"/>
  <c r="M14"/>
  <c r="P14" s="1"/>
  <c r="M18"/>
  <c r="P18" s="1"/>
  <c r="M7"/>
  <c r="P7" s="1"/>
  <c r="M11"/>
  <c r="P11" s="1"/>
  <c r="M15"/>
  <c r="P15" s="1"/>
  <c r="M19"/>
  <c r="P19" s="1"/>
  <c r="M21"/>
  <c r="P21" s="1"/>
  <c r="M22"/>
  <c r="P22" s="1"/>
</calcChain>
</file>

<file path=xl/sharedStrings.xml><?xml version="1.0" encoding="utf-8"?>
<sst xmlns="http://schemas.openxmlformats.org/spreadsheetml/2006/main" count="31" uniqueCount="21">
  <si>
    <t>BS No.</t>
  </si>
  <si>
    <t>Pay Scale</t>
  </si>
  <si>
    <t>Increment</t>
  </si>
  <si>
    <t>Maximum</t>
  </si>
  <si>
    <t>Basic Pay</t>
  </si>
  <si>
    <t>HRA</t>
  </si>
  <si>
    <t>CA</t>
  </si>
  <si>
    <t>M/A</t>
  </si>
  <si>
    <t>ARA 2016(10%)</t>
  </si>
  <si>
    <t>ARA 2017(10%)</t>
  </si>
  <si>
    <t>ARA 2018(10%)</t>
  </si>
  <si>
    <t>ARA 2019(5 % 10%)</t>
  </si>
  <si>
    <t>Total</t>
  </si>
  <si>
    <t>ARA 2013 5%</t>
  </si>
  <si>
    <t>ARA 2015 2.5%</t>
  </si>
  <si>
    <t>SINDH</t>
  </si>
  <si>
    <t>ARA 2019(15%)</t>
  </si>
  <si>
    <t>ARA 2017(15%)</t>
  </si>
  <si>
    <t>Federal,  Punjab, and Balochistan</t>
  </si>
  <si>
    <t>KPK (+Addl Allow)</t>
  </si>
  <si>
    <r>
      <t>SALARY CHART OF NEWLY APPOINTED  GOVERNMENT EMPLOYEE (2019-20) ON PAY SCALES OF 1-7-2017 (</t>
    </r>
    <r>
      <rPr>
        <u/>
        <sz val="18"/>
        <color theme="1"/>
        <rFont val="Calibri"/>
        <family val="2"/>
        <scheme val="minor"/>
      </rPr>
      <t>without deductions</t>
    </r>
    <r>
      <rPr>
        <b/>
        <u/>
        <sz val="18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</si>
</sst>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23" xfId="0" applyFont="1" applyBorder="1" applyAlignment="1">
      <alignment horizontal="justify" vertical="center"/>
    </xf>
    <xf numFmtId="0" fontId="3" fillId="0" borderId="31" xfId="0" applyFont="1" applyBorder="1" applyAlignment="1">
      <alignment horizontal="justify" vertical="center"/>
    </xf>
    <xf numFmtId="0" fontId="3" fillId="0" borderId="24" xfId="0" applyFont="1" applyBorder="1" applyAlignment="1">
      <alignment horizontal="justify" vertical="center"/>
    </xf>
    <xf numFmtId="0" fontId="3" fillId="0" borderId="25" xfId="0" applyFont="1" applyBorder="1" applyAlignment="1">
      <alignment horizontal="justify" vertical="center"/>
    </xf>
    <xf numFmtId="0" fontId="3" fillId="0" borderId="22" xfId="0" applyFont="1" applyBorder="1" applyAlignment="1">
      <alignment horizontal="justify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20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2"/>
  <sheetViews>
    <sheetView tabSelected="1" workbookViewId="0">
      <selection sqref="A1:AA1"/>
    </sheetView>
  </sheetViews>
  <sheetFormatPr defaultRowHeight="15"/>
  <cols>
    <col min="1" max="1" width="7.42578125" customWidth="1"/>
    <col min="2" max="2" width="10.140625" bestFit="1" customWidth="1"/>
    <col min="3" max="3" width="11" bestFit="1" customWidth="1"/>
    <col min="4" max="4" width="10.7109375" bestFit="1" customWidth="1"/>
    <col min="5" max="8" width="11.140625" customWidth="1"/>
    <col min="9" max="11" width="11.140625" style="4" customWidth="1"/>
    <col min="12" max="12" width="13.140625" style="4" customWidth="1"/>
    <col min="13" max="16" width="11.140625" style="4" customWidth="1"/>
    <col min="17" max="17" width="11.140625" customWidth="1"/>
    <col min="18" max="27" width="11.140625" style="4" customWidth="1"/>
  </cols>
  <sheetData>
    <row r="1" spans="1:27" ht="23.25">
      <c r="A1" s="57" t="s">
        <v>20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ht="32.25" customHeight="1" thickBot="1"/>
    <row r="3" spans="1:27" ht="19.5" thickBot="1">
      <c r="A3" s="64" t="s">
        <v>0</v>
      </c>
      <c r="B3" s="64" t="s">
        <v>1</v>
      </c>
      <c r="C3" s="64" t="s">
        <v>2</v>
      </c>
      <c r="D3" s="64" t="s">
        <v>3</v>
      </c>
      <c r="E3" s="61" t="s">
        <v>18</v>
      </c>
      <c r="F3" s="62"/>
      <c r="G3" s="62"/>
      <c r="H3" s="62"/>
      <c r="I3" s="62"/>
      <c r="J3" s="62"/>
      <c r="K3" s="62"/>
      <c r="L3" s="62"/>
      <c r="M3" s="63"/>
      <c r="N3" s="58" t="s">
        <v>19</v>
      </c>
      <c r="O3" s="59"/>
      <c r="P3" s="60"/>
      <c r="Q3" s="61" t="s">
        <v>15</v>
      </c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32.25" thickBot="1">
      <c r="A4" s="65"/>
      <c r="B4" s="65"/>
      <c r="C4" s="65"/>
      <c r="D4" s="65"/>
      <c r="E4" s="18" t="s">
        <v>4</v>
      </c>
      <c r="F4" s="17" t="s">
        <v>5</v>
      </c>
      <c r="G4" s="17" t="s">
        <v>6</v>
      </c>
      <c r="H4" s="17" t="s">
        <v>7</v>
      </c>
      <c r="I4" s="21" t="s">
        <v>8</v>
      </c>
      <c r="J4" s="20" t="s">
        <v>9</v>
      </c>
      <c r="K4" s="20" t="s">
        <v>10</v>
      </c>
      <c r="L4" s="20" t="s">
        <v>11</v>
      </c>
      <c r="M4" s="20" t="s">
        <v>12</v>
      </c>
      <c r="N4" s="22" t="s">
        <v>13</v>
      </c>
      <c r="O4" s="20" t="s">
        <v>14</v>
      </c>
      <c r="P4" s="19" t="s">
        <v>12</v>
      </c>
      <c r="Q4" s="20" t="s">
        <v>4</v>
      </c>
      <c r="R4" s="21" t="s">
        <v>5</v>
      </c>
      <c r="S4" s="20" t="s">
        <v>6</v>
      </c>
      <c r="T4" s="21" t="s">
        <v>7</v>
      </c>
      <c r="U4" s="20" t="s">
        <v>13</v>
      </c>
      <c r="V4" s="23" t="s">
        <v>14</v>
      </c>
      <c r="W4" s="24" t="s">
        <v>8</v>
      </c>
      <c r="X4" s="24" t="s">
        <v>17</v>
      </c>
      <c r="Y4" s="24" t="s">
        <v>10</v>
      </c>
      <c r="Z4" s="25" t="s">
        <v>16</v>
      </c>
      <c r="AA4" s="20" t="s">
        <v>12</v>
      </c>
    </row>
    <row r="5" spans="1:27">
      <c r="A5" s="50">
        <v>1</v>
      </c>
      <c r="B5" s="51">
        <v>9130</v>
      </c>
      <c r="C5" s="52">
        <v>290</v>
      </c>
      <c r="D5" s="53">
        <v>17830</v>
      </c>
      <c r="E5" s="47">
        <v>9130</v>
      </c>
      <c r="F5" s="13">
        <v>2006</v>
      </c>
      <c r="G5" s="13">
        <v>1785</v>
      </c>
      <c r="H5" s="7">
        <v>1500</v>
      </c>
      <c r="I5" s="7">
        <v>764</v>
      </c>
      <c r="J5" s="7">
        <f>E5*10%</f>
        <v>913</v>
      </c>
      <c r="K5" s="7">
        <f>E5*10%</f>
        <v>913</v>
      </c>
      <c r="L5" s="28">
        <f>E5*10%</f>
        <v>913</v>
      </c>
      <c r="M5" s="32">
        <f>E5+F5+G5+H5+I5+J5+K5+L5</f>
        <v>17924</v>
      </c>
      <c r="N5" s="16">
        <v>248</v>
      </c>
      <c r="O5" s="8">
        <v>155</v>
      </c>
      <c r="P5" s="37">
        <f>M5+N5+O5</f>
        <v>18327</v>
      </c>
      <c r="Q5" s="16">
        <v>9130</v>
      </c>
      <c r="R5" s="7">
        <v>2006</v>
      </c>
      <c r="S5" s="7">
        <v>1785</v>
      </c>
      <c r="T5" s="7">
        <v>1500</v>
      </c>
      <c r="U5" s="7">
        <v>248</v>
      </c>
      <c r="V5" s="7">
        <v>155</v>
      </c>
      <c r="W5" s="7">
        <v>764</v>
      </c>
      <c r="X5" s="7">
        <v>1370</v>
      </c>
      <c r="Y5" s="7">
        <v>913</v>
      </c>
      <c r="Z5" s="8">
        <v>1370</v>
      </c>
      <c r="AA5" s="37">
        <f>Q5+U5+V5+W5+X5+Y5+Z5+R5+S5+T5</f>
        <v>19241</v>
      </c>
    </row>
    <row r="6" spans="1:27">
      <c r="A6" s="39">
        <v>2</v>
      </c>
      <c r="B6" s="40">
        <v>9310</v>
      </c>
      <c r="C6" s="41">
        <v>330</v>
      </c>
      <c r="D6" s="54">
        <v>19210</v>
      </c>
      <c r="E6" s="48">
        <v>9310</v>
      </c>
      <c r="F6" s="3">
        <v>2094</v>
      </c>
      <c r="G6" s="3">
        <v>1785</v>
      </c>
      <c r="H6" s="1">
        <v>1500</v>
      </c>
      <c r="I6" s="5">
        <v>779</v>
      </c>
      <c r="J6" s="5">
        <f t="shared" ref="J6:J22" si="0">E6*10%</f>
        <v>931</v>
      </c>
      <c r="K6" s="5">
        <f t="shared" ref="K6:K22" si="1">E6*10%</f>
        <v>931</v>
      </c>
      <c r="L6" s="2">
        <f t="shared" ref="L6:L20" si="2">E6*10%</f>
        <v>931</v>
      </c>
      <c r="M6" s="33">
        <f t="shared" ref="M6:M22" si="3">E6+F6+G6+H6+I6+J6+K6+L6</f>
        <v>18261</v>
      </c>
      <c r="N6" s="14">
        <v>254</v>
      </c>
      <c r="O6" s="29">
        <v>158</v>
      </c>
      <c r="P6" s="33">
        <f t="shared" ref="P6:P22" si="4">M6+N6+O6</f>
        <v>18673</v>
      </c>
      <c r="Q6" s="26">
        <v>9310</v>
      </c>
      <c r="R6" s="5">
        <v>2094</v>
      </c>
      <c r="S6" s="5">
        <v>1785</v>
      </c>
      <c r="T6" s="1">
        <v>1500</v>
      </c>
      <c r="U6" s="5">
        <v>254</v>
      </c>
      <c r="V6" s="5">
        <v>158</v>
      </c>
      <c r="W6" s="5">
        <v>779</v>
      </c>
      <c r="X6" s="5">
        <v>1397</v>
      </c>
      <c r="Y6" s="1">
        <v>9310</v>
      </c>
      <c r="Z6" s="29">
        <v>1397</v>
      </c>
      <c r="AA6" s="33">
        <f t="shared" ref="AA6:AA22" si="5">Q6+U6+V6+W6+X6+Y6+Z6+R6+S6+T6</f>
        <v>27984</v>
      </c>
    </row>
    <row r="7" spans="1:27">
      <c r="A7" s="39">
        <v>3</v>
      </c>
      <c r="B7" s="42">
        <v>9610</v>
      </c>
      <c r="C7" s="43">
        <v>390</v>
      </c>
      <c r="D7" s="55">
        <v>21310</v>
      </c>
      <c r="E7" s="6">
        <v>9610</v>
      </c>
      <c r="F7" s="3">
        <v>2120</v>
      </c>
      <c r="G7" s="3">
        <v>1785</v>
      </c>
      <c r="H7" s="1">
        <v>1500</v>
      </c>
      <c r="I7" s="5">
        <v>804</v>
      </c>
      <c r="J7" s="5">
        <f t="shared" si="0"/>
        <v>961</v>
      </c>
      <c r="K7" s="5">
        <f t="shared" si="1"/>
        <v>961</v>
      </c>
      <c r="L7" s="29">
        <f t="shared" si="2"/>
        <v>961</v>
      </c>
      <c r="M7" s="33">
        <f t="shared" si="3"/>
        <v>18702</v>
      </c>
      <c r="N7" s="14">
        <v>263</v>
      </c>
      <c r="O7" s="29">
        <v>163</v>
      </c>
      <c r="P7" s="33">
        <f t="shared" si="4"/>
        <v>19128</v>
      </c>
      <c r="Q7" s="9">
        <v>9610</v>
      </c>
      <c r="R7" s="5">
        <v>2120</v>
      </c>
      <c r="S7" s="5">
        <v>1785</v>
      </c>
      <c r="T7" s="1">
        <v>1500</v>
      </c>
      <c r="U7" s="5">
        <v>263</v>
      </c>
      <c r="V7" s="5">
        <v>163</v>
      </c>
      <c r="W7" s="5">
        <v>804</v>
      </c>
      <c r="X7" s="5">
        <v>1442</v>
      </c>
      <c r="Y7" s="5">
        <v>961</v>
      </c>
      <c r="Z7" s="29">
        <v>1442</v>
      </c>
      <c r="AA7" s="33">
        <f t="shared" si="5"/>
        <v>20090</v>
      </c>
    </row>
    <row r="8" spans="1:27">
      <c r="A8" s="39">
        <v>4</v>
      </c>
      <c r="B8" s="42">
        <v>9900</v>
      </c>
      <c r="C8" s="43">
        <v>440</v>
      </c>
      <c r="D8" s="55">
        <v>23100</v>
      </c>
      <c r="E8" s="6">
        <v>9900</v>
      </c>
      <c r="F8" s="3">
        <v>2187</v>
      </c>
      <c r="G8" s="3">
        <v>1785</v>
      </c>
      <c r="H8" s="1">
        <v>1500</v>
      </c>
      <c r="I8" s="5">
        <v>828</v>
      </c>
      <c r="J8" s="5">
        <f t="shared" si="0"/>
        <v>990</v>
      </c>
      <c r="K8" s="5">
        <f t="shared" si="1"/>
        <v>990</v>
      </c>
      <c r="L8" s="29">
        <f t="shared" si="2"/>
        <v>990</v>
      </c>
      <c r="M8" s="33">
        <f t="shared" si="3"/>
        <v>19170</v>
      </c>
      <c r="N8" s="14">
        <v>272</v>
      </c>
      <c r="O8" s="29">
        <v>168</v>
      </c>
      <c r="P8" s="33">
        <f t="shared" si="4"/>
        <v>19610</v>
      </c>
      <c r="Q8" s="9">
        <v>9900</v>
      </c>
      <c r="R8" s="5">
        <v>2187</v>
      </c>
      <c r="S8" s="5">
        <v>1785</v>
      </c>
      <c r="T8" s="1">
        <v>1500</v>
      </c>
      <c r="U8" s="5">
        <v>272</v>
      </c>
      <c r="V8" s="5">
        <v>168</v>
      </c>
      <c r="W8" s="5">
        <v>828</v>
      </c>
      <c r="X8" s="5">
        <v>1485</v>
      </c>
      <c r="Y8" s="5">
        <v>990</v>
      </c>
      <c r="Z8" s="29">
        <v>1485</v>
      </c>
      <c r="AA8" s="33">
        <f t="shared" si="5"/>
        <v>20600</v>
      </c>
    </row>
    <row r="9" spans="1:27">
      <c r="A9" s="39">
        <v>5</v>
      </c>
      <c r="B9" s="42">
        <v>10260</v>
      </c>
      <c r="C9" s="43">
        <v>500</v>
      </c>
      <c r="D9" s="55">
        <v>25260</v>
      </c>
      <c r="E9" s="6">
        <v>10260</v>
      </c>
      <c r="F9" s="3">
        <v>2255</v>
      </c>
      <c r="G9" s="3">
        <v>1932</v>
      </c>
      <c r="H9" s="1">
        <v>1500</v>
      </c>
      <c r="I9" s="5">
        <v>859</v>
      </c>
      <c r="J9" s="5">
        <f t="shared" si="0"/>
        <v>1026</v>
      </c>
      <c r="K9" s="5">
        <f t="shared" si="1"/>
        <v>1026</v>
      </c>
      <c r="L9" s="29">
        <f t="shared" si="2"/>
        <v>1026</v>
      </c>
      <c r="M9" s="33">
        <f t="shared" si="3"/>
        <v>19884</v>
      </c>
      <c r="N9" s="14">
        <v>283</v>
      </c>
      <c r="O9" s="29">
        <v>175</v>
      </c>
      <c r="P9" s="33">
        <f t="shared" si="4"/>
        <v>20342</v>
      </c>
      <c r="Q9" s="9">
        <v>10260</v>
      </c>
      <c r="R9" s="5">
        <v>2255</v>
      </c>
      <c r="S9" s="5">
        <v>1932</v>
      </c>
      <c r="T9" s="1">
        <v>1500</v>
      </c>
      <c r="U9" s="5">
        <v>283</v>
      </c>
      <c r="V9" s="5">
        <v>175</v>
      </c>
      <c r="W9" s="5">
        <v>859</v>
      </c>
      <c r="X9" s="5">
        <v>1539</v>
      </c>
      <c r="Y9" s="5">
        <v>1026</v>
      </c>
      <c r="Z9" s="29">
        <v>1539</v>
      </c>
      <c r="AA9" s="33">
        <f t="shared" si="5"/>
        <v>21368</v>
      </c>
    </row>
    <row r="10" spans="1:27">
      <c r="A10" s="39">
        <v>6</v>
      </c>
      <c r="B10" s="42">
        <v>10620</v>
      </c>
      <c r="C10" s="43">
        <v>560</v>
      </c>
      <c r="D10" s="55">
        <v>27240</v>
      </c>
      <c r="E10" s="6">
        <v>10620</v>
      </c>
      <c r="F10" s="3">
        <v>2316</v>
      </c>
      <c r="G10" s="3">
        <v>1932</v>
      </c>
      <c r="H10" s="1">
        <v>1500</v>
      </c>
      <c r="I10" s="5">
        <v>890</v>
      </c>
      <c r="J10" s="5">
        <f t="shared" si="0"/>
        <v>1062</v>
      </c>
      <c r="K10" s="5">
        <f t="shared" si="1"/>
        <v>1062</v>
      </c>
      <c r="L10" s="29">
        <f t="shared" si="2"/>
        <v>1062</v>
      </c>
      <c r="M10" s="33">
        <f t="shared" si="3"/>
        <v>20444</v>
      </c>
      <c r="N10" s="14">
        <v>302</v>
      </c>
      <c r="O10" s="29">
        <v>181</v>
      </c>
      <c r="P10" s="33">
        <f t="shared" si="4"/>
        <v>20927</v>
      </c>
      <c r="Q10" s="9">
        <v>10620</v>
      </c>
      <c r="R10" s="5">
        <v>2316</v>
      </c>
      <c r="S10" s="5">
        <v>1932</v>
      </c>
      <c r="T10" s="1">
        <v>1500</v>
      </c>
      <c r="U10" s="5">
        <v>302</v>
      </c>
      <c r="V10" s="5">
        <v>181</v>
      </c>
      <c r="W10" s="5">
        <v>890</v>
      </c>
      <c r="X10" s="5">
        <v>1593</v>
      </c>
      <c r="Y10" s="5">
        <v>1062</v>
      </c>
      <c r="Z10" s="29">
        <v>1593</v>
      </c>
      <c r="AA10" s="33">
        <f t="shared" si="5"/>
        <v>21989</v>
      </c>
    </row>
    <row r="11" spans="1:27">
      <c r="A11" s="39">
        <v>7</v>
      </c>
      <c r="B11" s="42">
        <v>10990</v>
      </c>
      <c r="C11" s="43">
        <v>610</v>
      </c>
      <c r="D11" s="55">
        <v>29290</v>
      </c>
      <c r="E11" s="6">
        <v>10990</v>
      </c>
      <c r="F11" s="3">
        <v>2384</v>
      </c>
      <c r="G11" s="3">
        <v>1932</v>
      </c>
      <c r="H11" s="1">
        <v>1500</v>
      </c>
      <c r="I11" s="5">
        <v>922</v>
      </c>
      <c r="J11" s="5">
        <f t="shared" si="0"/>
        <v>1099</v>
      </c>
      <c r="K11" s="5">
        <f t="shared" si="1"/>
        <v>1099</v>
      </c>
      <c r="L11" s="29">
        <f t="shared" si="2"/>
        <v>1099</v>
      </c>
      <c r="M11" s="33">
        <f t="shared" si="3"/>
        <v>21025</v>
      </c>
      <c r="N11" s="14">
        <v>306</v>
      </c>
      <c r="O11" s="29">
        <v>187</v>
      </c>
      <c r="P11" s="33">
        <f t="shared" si="4"/>
        <v>21518</v>
      </c>
      <c r="Q11" s="9">
        <v>10990</v>
      </c>
      <c r="R11" s="5">
        <v>2384</v>
      </c>
      <c r="S11" s="5">
        <v>1932</v>
      </c>
      <c r="T11" s="1">
        <v>1500</v>
      </c>
      <c r="U11" s="5">
        <v>306</v>
      </c>
      <c r="V11" s="5">
        <v>187</v>
      </c>
      <c r="W11" s="5">
        <v>922</v>
      </c>
      <c r="X11" s="5">
        <v>1649</v>
      </c>
      <c r="Y11" s="5">
        <v>1099</v>
      </c>
      <c r="Z11" s="29">
        <v>1649</v>
      </c>
      <c r="AA11" s="33">
        <f t="shared" si="5"/>
        <v>22618</v>
      </c>
    </row>
    <row r="12" spans="1:27">
      <c r="A12" s="39">
        <v>8</v>
      </c>
      <c r="B12" s="42">
        <v>11380</v>
      </c>
      <c r="C12" s="43">
        <v>670</v>
      </c>
      <c r="D12" s="55">
        <v>31480</v>
      </c>
      <c r="E12" s="6">
        <v>11380</v>
      </c>
      <c r="F12" s="3">
        <v>2474</v>
      </c>
      <c r="G12" s="3">
        <v>1932</v>
      </c>
      <c r="H12" s="1">
        <v>1500</v>
      </c>
      <c r="I12" s="5">
        <v>954</v>
      </c>
      <c r="J12" s="5">
        <f t="shared" si="0"/>
        <v>1138</v>
      </c>
      <c r="K12" s="5">
        <f t="shared" si="1"/>
        <v>1138</v>
      </c>
      <c r="L12" s="29">
        <f t="shared" si="2"/>
        <v>1138</v>
      </c>
      <c r="M12" s="33">
        <f t="shared" si="3"/>
        <v>21654</v>
      </c>
      <c r="N12" s="14">
        <v>318</v>
      </c>
      <c r="O12" s="29">
        <v>194</v>
      </c>
      <c r="P12" s="33">
        <f t="shared" si="4"/>
        <v>22166</v>
      </c>
      <c r="Q12" s="9">
        <v>11380</v>
      </c>
      <c r="R12" s="5">
        <v>2474</v>
      </c>
      <c r="S12" s="5">
        <v>1932</v>
      </c>
      <c r="T12" s="1">
        <v>1500</v>
      </c>
      <c r="U12" s="5">
        <v>318</v>
      </c>
      <c r="V12" s="5">
        <v>194</v>
      </c>
      <c r="W12" s="5">
        <v>954</v>
      </c>
      <c r="X12" s="5">
        <v>1707</v>
      </c>
      <c r="Y12" s="5">
        <v>1138</v>
      </c>
      <c r="Z12" s="29">
        <v>1707</v>
      </c>
      <c r="AA12" s="33">
        <f t="shared" si="5"/>
        <v>23304</v>
      </c>
    </row>
    <row r="13" spans="1:27">
      <c r="A13" s="39">
        <v>9</v>
      </c>
      <c r="B13" s="42">
        <v>11770</v>
      </c>
      <c r="C13" s="43">
        <v>730</v>
      </c>
      <c r="D13" s="55">
        <v>33670</v>
      </c>
      <c r="E13" s="6">
        <v>11770</v>
      </c>
      <c r="F13" s="3">
        <v>2579</v>
      </c>
      <c r="G13" s="3">
        <v>1932</v>
      </c>
      <c r="H13" s="1">
        <v>1500</v>
      </c>
      <c r="I13" s="5">
        <v>986</v>
      </c>
      <c r="J13" s="5">
        <f t="shared" si="0"/>
        <v>1177</v>
      </c>
      <c r="K13" s="5">
        <f t="shared" si="1"/>
        <v>1177</v>
      </c>
      <c r="L13" s="29">
        <f t="shared" si="2"/>
        <v>1177</v>
      </c>
      <c r="M13" s="33">
        <f t="shared" si="3"/>
        <v>22298</v>
      </c>
      <c r="N13" s="14">
        <v>329</v>
      </c>
      <c r="O13" s="29">
        <v>200</v>
      </c>
      <c r="P13" s="33">
        <f t="shared" si="4"/>
        <v>22827</v>
      </c>
      <c r="Q13" s="9">
        <v>11770</v>
      </c>
      <c r="R13" s="5">
        <v>2579</v>
      </c>
      <c r="S13" s="5">
        <v>1932</v>
      </c>
      <c r="T13" s="1">
        <v>1500</v>
      </c>
      <c r="U13" s="5">
        <v>329</v>
      </c>
      <c r="V13" s="5">
        <v>200</v>
      </c>
      <c r="W13" s="5">
        <v>986</v>
      </c>
      <c r="X13" s="5">
        <v>1766</v>
      </c>
      <c r="Y13" s="5">
        <v>1177</v>
      </c>
      <c r="Z13" s="29">
        <v>1766</v>
      </c>
      <c r="AA13" s="33">
        <f t="shared" si="5"/>
        <v>24005</v>
      </c>
    </row>
    <row r="14" spans="1:27">
      <c r="A14" s="39">
        <v>10</v>
      </c>
      <c r="B14" s="42">
        <v>12160</v>
      </c>
      <c r="C14" s="43">
        <v>800</v>
      </c>
      <c r="D14" s="55">
        <v>36160</v>
      </c>
      <c r="E14" s="6">
        <v>12160</v>
      </c>
      <c r="F14" s="3">
        <v>2670</v>
      </c>
      <c r="G14" s="3">
        <v>1932</v>
      </c>
      <c r="H14" s="1">
        <v>1500</v>
      </c>
      <c r="I14" s="5">
        <v>1018</v>
      </c>
      <c r="J14" s="5">
        <f t="shared" si="0"/>
        <v>1216</v>
      </c>
      <c r="K14" s="5">
        <f t="shared" si="1"/>
        <v>1216</v>
      </c>
      <c r="L14" s="29">
        <f t="shared" si="2"/>
        <v>1216</v>
      </c>
      <c r="M14" s="33">
        <f t="shared" si="3"/>
        <v>22928</v>
      </c>
      <c r="N14" s="14">
        <v>341</v>
      </c>
      <c r="O14" s="29">
        <v>207</v>
      </c>
      <c r="P14" s="33">
        <f t="shared" si="4"/>
        <v>23476</v>
      </c>
      <c r="Q14" s="9">
        <v>12160</v>
      </c>
      <c r="R14" s="5">
        <v>2670</v>
      </c>
      <c r="S14" s="5">
        <v>1932</v>
      </c>
      <c r="T14" s="1">
        <v>1500</v>
      </c>
      <c r="U14" s="5">
        <v>341</v>
      </c>
      <c r="V14" s="5">
        <v>207</v>
      </c>
      <c r="W14" s="5">
        <v>1018</v>
      </c>
      <c r="X14" s="5">
        <v>1824</v>
      </c>
      <c r="Y14" s="5">
        <v>1216</v>
      </c>
      <c r="Z14" s="29">
        <v>1824</v>
      </c>
      <c r="AA14" s="33">
        <f t="shared" si="5"/>
        <v>24692</v>
      </c>
    </row>
    <row r="15" spans="1:27">
      <c r="A15" s="39">
        <v>11</v>
      </c>
      <c r="B15" s="42">
        <v>12570</v>
      </c>
      <c r="C15" s="43">
        <v>880</v>
      </c>
      <c r="D15" s="55">
        <v>38970</v>
      </c>
      <c r="E15" s="6">
        <v>12570</v>
      </c>
      <c r="F15" s="3">
        <v>2778</v>
      </c>
      <c r="G15" s="3">
        <v>2856</v>
      </c>
      <c r="H15" s="1">
        <v>1500</v>
      </c>
      <c r="I15" s="5">
        <v>1051</v>
      </c>
      <c r="J15" s="5">
        <f t="shared" si="0"/>
        <v>1257</v>
      </c>
      <c r="K15" s="5">
        <f t="shared" si="1"/>
        <v>1257</v>
      </c>
      <c r="L15" s="29">
        <f t="shared" si="2"/>
        <v>1257</v>
      </c>
      <c r="M15" s="33">
        <f t="shared" si="3"/>
        <v>24526</v>
      </c>
      <c r="N15" s="14">
        <v>353</v>
      </c>
      <c r="O15" s="29">
        <v>214</v>
      </c>
      <c r="P15" s="33">
        <f t="shared" si="4"/>
        <v>25093</v>
      </c>
      <c r="Q15" s="9">
        <v>12570</v>
      </c>
      <c r="R15" s="5">
        <v>2778</v>
      </c>
      <c r="S15" s="5">
        <v>2856</v>
      </c>
      <c r="T15" s="1">
        <v>1500</v>
      </c>
      <c r="U15" s="5">
        <v>353</v>
      </c>
      <c r="V15" s="5">
        <v>214</v>
      </c>
      <c r="W15" s="5">
        <v>1051</v>
      </c>
      <c r="X15" s="5">
        <v>1886</v>
      </c>
      <c r="Y15" s="5">
        <v>1257</v>
      </c>
      <c r="Z15" s="29">
        <v>1886</v>
      </c>
      <c r="AA15" s="33">
        <f t="shared" si="5"/>
        <v>26351</v>
      </c>
    </row>
    <row r="16" spans="1:27">
      <c r="A16" s="39">
        <v>12</v>
      </c>
      <c r="B16" s="42">
        <v>13320</v>
      </c>
      <c r="C16" s="43">
        <v>960</v>
      </c>
      <c r="D16" s="55">
        <v>42120</v>
      </c>
      <c r="E16" s="6">
        <v>13320</v>
      </c>
      <c r="F16" s="3">
        <v>2940</v>
      </c>
      <c r="G16" s="3">
        <v>2856</v>
      </c>
      <c r="H16" s="1">
        <v>1500</v>
      </c>
      <c r="I16" s="5">
        <v>1114</v>
      </c>
      <c r="J16" s="5">
        <f t="shared" si="0"/>
        <v>1332</v>
      </c>
      <c r="K16" s="5">
        <f t="shared" si="1"/>
        <v>1332</v>
      </c>
      <c r="L16" s="29">
        <f t="shared" si="2"/>
        <v>1332</v>
      </c>
      <c r="M16" s="33">
        <f t="shared" si="3"/>
        <v>25726</v>
      </c>
      <c r="N16" s="14">
        <v>375</v>
      </c>
      <c r="O16" s="29">
        <v>226</v>
      </c>
      <c r="P16" s="33">
        <f t="shared" si="4"/>
        <v>26327</v>
      </c>
      <c r="Q16" s="9">
        <v>13320</v>
      </c>
      <c r="R16" s="5">
        <v>2940</v>
      </c>
      <c r="S16" s="5">
        <v>2856</v>
      </c>
      <c r="T16" s="1">
        <v>1500</v>
      </c>
      <c r="U16" s="5">
        <v>375</v>
      </c>
      <c r="V16" s="5">
        <v>226</v>
      </c>
      <c r="W16" s="5">
        <v>1114</v>
      </c>
      <c r="X16" s="5">
        <v>1998</v>
      </c>
      <c r="Y16" s="5">
        <v>1332</v>
      </c>
      <c r="Z16" s="29">
        <v>1998</v>
      </c>
      <c r="AA16" s="33">
        <f t="shared" si="5"/>
        <v>27659</v>
      </c>
    </row>
    <row r="17" spans="1:27">
      <c r="A17" s="39">
        <v>13</v>
      </c>
      <c r="B17" s="42">
        <v>14260</v>
      </c>
      <c r="C17" s="43">
        <v>1050</v>
      </c>
      <c r="D17" s="55">
        <v>45760</v>
      </c>
      <c r="E17" s="6">
        <v>14260</v>
      </c>
      <c r="F17" s="3">
        <v>3135</v>
      </c>
      <c r="G17" s="3">
        <v>2856</v>
      </c>
      <c r="H17" s="1">
        <v>1500</v>
      </c>
      <c r="I17" s="5">
        <v>1193</v>
      </c>
      <c r="J17" s="5">
        <f t="shared" si="0"/>
        <v>1426</v>
      </c>
      <c r="K17" s="5">
        <f t="shared" si="1"/>
        <v>1426</v>
      </c>
      <c r="L17" s="29">
        <f t="shared" si="2"/>
        <v>1426</v>
      </c>
      <c r="M17" s="33">
        <f t="shared" si="3"/>
        <v>27222</v>
      </c>
      <c r="N17" s="14">
        <v>403</v>
      </c>
      <c r="O17" s="29">
        <v>243</v>
      </c>
      <c r="P17" s="33">
        <f t="shared" si="4"/>
        <v>27868</v>
      </c>
      <c r="Q17" s="9">
        <v>14260</v>
      </c>
      <c r="R17" s="5">
        <v>3135</v>
      </c>
      <c r="S17" s="5">
        <v>2856</v>
      </c>
      <c r="T17" s="1">
        <v>1500</v>
      </c>
      <c r="U17" s="5">
        <v>403</v>
      </c>
      <c r="V17" s="5">
        <v>243</v>
      </c>
      <c r="W17" s="5">
        <v>1193</v>
      </c>
      <c r="X17" s="5">
        <v>2139</v>
      </c>
      <c r="Y17" s="5">
        <v>1426</v>
      </c>
      <c r="Z17" s="29">
        <v>2139</v>
      </c>
      <c r="AA17" s="33">
        <f t="shared" si="5"/>
        <v>29294</v>
      </c>
    </row>
    <row r="18" spans="1:27">
      <c r="A18" s="39">
        <v>14</v>
      </c>
      <c r="B18" s="42">
        <v>15180</v>
      </c>
      <c r="C18" s="43">
        <v>1170</v>
      </c>
      <c r="D18" s="55">
        <v>50280</v>
      </c>
      <c r="E18" s="6">
        <v>15180</v>
      </c>
      <c r="F18" s="3">
        <v>3321</v>
      </c>
      <c r="G18" s="3">
        <v>2856</v>
      </c>
      <c r="H18" s="1">
        <v>1500</v>
      </c>
      <c r="I18" s="5">
        <v>1272</v>
      </c>
      <c r="J18" s="5">
        <f t="shared" si="0"/>
        <v>1518</v>
      </c>
      <c r="K18" s="5">
        <f t="shared" si="1"/>
        <v>1518</v>
      </c>
      <c r="L18" s="29">
        <f t="shared" si="2"/>
        <v>1518</v>
      </c>
      <c r="M18" s="33">
        <f t="shared" si="3"/>
        <v>28683</v>
      </c>
      <c r="N18" s="14">
        <v>431</v>
      </c>
      <c r="O18" s="29">
        <v>259</v>
      </c>
      <c r="P18" s="33">
        <f t="shared" si="4"/>
        <v>29373</v>
      </c>
      <c r="Q18" s="9">
        <v>15180</v>
      </c>
      <c r="R18" s="5">
        <v>3321</v>
      </c>
      <c r="S18" s="5">
        <v>2856</v>
      </c>
      <c r="T18" s="1">
        <v>1500</v>
      </c>
      <c r="U18" s="5">
        <v>431</v>
      </c>
      <c r="V18" s="5">
        <v>259</v>
      </c>
      <c r="W18" s="5">
        <v>1272</v>
      </c>
      <c r="X18" s="5">
        <v>2277</v>
      </c>
      <c r="Y18" s="5">
        <v>1518</v>
      </c>
      <c r="Z18" s="29">
        <v>2277</v>
      </c>
      <c r="AA18" s="33">
        <f t="shared" si="5"/>
        <v>30891</v>
      </c>
    </row>
    <row r="19" spans="1:27">
      <c r="A19" s="39">
        <v>15</v>
      </c>
      <c r="B19" s="42">
        <v>16120</v>
      </c>
      <c r="C19" s="43">
        <v>1330</v>
      </c>
      <c r="D19" s="55">
        <v>56020</v>
      </c>
      <c r="E19" s="6">
        <v>16120</v>
      </c>
      <c r="F19" s="3">
        <v>3524</v>
      </c>
      <c r="G19" s="3">
        <v>2856</v>
      </c>
      <c r="H19" s="1">
        <v>1500</v>
      </c>
      <c r="I19" s="5">
        <v>1351</v>
      </c>
      <c r="J19" s="5">
        <f t="shared" si="0"/>
        <v>1612</v>
      </c>
      <c r="K19" s="5">
        <f t="shared" si="1"/>
        <v>1612</v>
      </c>
      <c r="L19" s="29">
        <f t="shared" si="2"/>
        <v>1612</v>
      </c>
      <c r="M19" s="33">
        <f t="shared" si="3"/>
        <v>30187</v>
      </c>
      <c r="N19" s="14">
        <v>460</v>
      </c>
      <c r="O19" s="29">
        <v>275</v>
      </c>
      <c r="P19" s="33">
        <f t="shared" si="4"/>
        <v>30922</v>
      </c>
      <c r="Q19" s="9">
        <v>16120</v>
      </c>
      <c r="R19" s="5">
        <v>3524</v>
      </c>
      <c r="S19" s="5">
        <v>2856</v>
      </c>
      <c r="T19" s="1">
        <v>1500</v>
      </c>
      <c r="U19" s="5">
        <v>460</v>
      </c>
      <c r="V19" s="5">
        <v>275</v>
      </c>
      <c r="W19" s="5">
        <v>1351</v>
      </c>
      <c r="X19" s="5">
        <v>2418</v>
      </c>
      <c r="Y19" s="5">
        <v>1612</v>
      </c>
      <c r="Z19" s="29">
        <v>2418</v>
      </c>
      <c r="AA19" s="33">
        <f t="shared" si="5"/>
        <v>32534</v>
      </c>
    </row>
    <row r="20" spans="1:27">
      <c r="A20" s="39">
        <v>16</v>
      </c>
      <c r="B20" s="42">
        <v>18910</v>
      </c>
      <c r="C20" s="43">
        <v>1520</v>
      </c>
      <c r="D20" s="55">
        <v>64510</v>
      </c>
      <c r="E20" s="6">
        <v>18910</v>
      </c>
      <c r="F20" s="3">
        <v>4091</v>
      </c>
      <c r="G20" s="3">
        <v>5000</v>
      </c>
      <c r="H20" s="1">
        <v>1500</v>
      </c>
      <c r="I20" s="5">
        <v>1588</v>
      </c>
      <c r="J20" s="5">
        <f t="shared" si="0"/>
        <v>1891</v>
      </c>
      <c r="K20" s="5">
        <f t="shared" si="1"/>
        <v>1891</v>
      </c>
      <c r="L20" s="29">
        <f t="shared" si="2"/>
        <v>1891</v>
      </c>
      <c r="M20" s="33">
        <f t="shared" si="3"/>
        <v>36762</v>
      </c>
      <c r="N20" s="14">
        <v>540</v>
      </c>
      <c r="O20" s="29">
        <v>323</v>
      </c>
      <c r="P20" s="33">
        <f t="shared" si="4"/>
        <v>37625</v>
      </c>
      <c r="Q20" s="9">
        <v>18910</v>
      </c>
      <c r="R20" s="5">
        <v>4091</v>
      </c>
      <c r="S20" s="5">
        <v>5000</v>
      </c>
      <c r="T20" s="1">
        <v>1500</v>
      </c>
      <c r="U20" s="5">
        <v>0</v>
      </c>
      <c r="V20" s="5">
        <v>323</v>
      </c>
      <c r="W20" s="5">
        <v>1588</v>
      </c>
      <c r="X20" s="5">
        <v>2837</v>
      </c>
      <c r="Y20" s="5">
        <v>1891</v>
      </c>
      <c r="Z20" s="29">
        <v>2837</v>
      </c>
      <c r="AA20" s="33">
        <f t="shared" si="5"/>
        <v>38977</v>
      </c>
    </row>
    <row r="21" spans="1:27">
      <c r="A21" s="39">
        <v>17</v>
      </c>
      <c r="B21" s="42">
        <v>30370</v>
      </c>
      <c r="C21" s="43">
        <v>2300</v>
      </c>
      <c r="D21" s="55">
        <v>76370</v>
      </c>
      <c r="E21" s="6">
        <v>30370</v>
      </c>
      <c r="F21" s="3">
        <v>6650</v>
      </c>
      <c r="G21" s="3">
        <v>5000</v>
      </c>
      <c r="H21" s="1">
        <v>1848</v>
      </c>
      <c r="I21" s="5">
        <v>2544</v>
      </c>
      <c r="J21" s="5">
        <f t="shared" si="0"/>
        <v>3037</v>
      </c>
      <c r="K21" s="5">
        <f t="shared" si="1"/>
        <v>3037</v>
      </c>
      <c r="L21" s="30">
        <f>E21*5%</f>
        <v>1518.5</v>
      </c>
      <c r="M21" s="34">
        <f t="shared" si="3"/>
        <v>54004.5</v>
      </c>
      <c r="N21" s="14">
        <v>860</v>
      </c>
      <c r="O21" s="29">
        <v>517</v>
      </c>
      <c r="P21" s="34">
        <f t="shared" si="4"/>
        <v>55381.5</v>
      </c>
      <c r="Q21" s="9">
        <v>30370</v>
      </c>
      <c r="R21" s="5">
        <v>6650</v>
      </c>
      <c r="S21" s="5">
        <v>5000</v>
      </c>
      <c r="T21" s="1">
        <v>1848</v>
      </c>
      <c r="U21" s="5">
        <v>0</v>
      </c>
      <c r="V21" s="5">
        <v>517</v>
      </c>
      <c r="W21" s="5">
        <v>2544</v>
      </c>
      <c r="X21" s="5">
        <v>4556</v>
      </c>
      <c r="Y21" s="5">
        <v>3037</v>
      </c>
      <c r="Z21" s="29">
        <v>4556</v>
      </c>
      <c r="AA21" s="33">
        <f t="shared" si="5"/>
        <v>59078</v>
      </c>
    </row>
    <row r="22" spans="1:27" ht="15.75" thickBot="1">
      <c r="A22" s="44">
        <v>18</v>
      </c>
      <c r="B22" s="45">
        <v>38350</v>
      </c>
      <c r="C22" s="46">
        <v>2870</v>
      </c>
      <c r="D22" s="56">
        <v>95750</v>
      </c>
      <c r="E22" s="49">
        <v>38350</v>
      </c>
      <c r="F22" s="27">
        <v>8175</v>
      </c>
      <c r="G22" s="27">
        <v>5000</v>
      </c>
      <c r="H22" s="11">
        <v>2421</v>
      </c>
      <c r="I22" s="12">
        <v>3189</v>
      </c>
      <c r="J22" s="12">
        <f t="shared" si="0"/>
        <v>3835</v>
      </c>
      <c r="K22" s="12">
        <f t="shared" si="1"/>
        <v>3835</v>
      </c>
      <c r="L22" s="31">
        <f>E22*5%</f>
        <v>1917.5</v>
      </c>
      <c r="M22" s="35">
        <f t="shared" si="3"/>
        <v>66722.5</v>
      </c>
      <c r="N22" s="15">
        <v>1075</v>
      </c>
      <c r="O22" s="36">
        <v>649</v>
      </c>
      <c r="P22" s="35">
        <f t="shared" si="4"/>
        <v>68446.5</v>
      </c>
      <c r="Q22" s="10">
        <v>38350</v>
      </c>
      <c r="R22" s="12">
        <v>8175</v>
      </c>
      <c r="S22" s="12">
        <v>5000</v>
      </c>
      <c r="T22" s="11">
        <v>2421</v>
      </c>
      <c r="U22" s="12">
        <v>0</v>
      </c>
      <c r="V22" s="12">
        <v>649</v>
      </c>
      <c r="W22" s="12">
        <v>3189</v>
      </c>
      <c r="X22" s="12">
        <v>5753</v>
      </c>
      <c r="Y22" s="12">
        <v>3835</v>
      </c>
      <c r="Z22" s="36">
        <v>5753</v>
      </c>
      <c r="AA22" s="38">
        <f t="shared" si="5"/>
        <v>73125</v>
      </c>
    </row>
  </sheetData>
  <mergeCells count="8">
    <mergeCell ref="A1:AA1"/>
    <mergeCell ref="N3:P3"/>
    <mergeCell ref="E3:M3"/>
    <mergeCell ref="Q3:AA3"/>
    <mergeCell ref="A3:A4"/>
    <mergeCell ref="B3:B4"/>
    <mergeCell ref="C3:C4"/>
    <mergeCell ref="D3:D4"/>
  </mergeCells>
  <pageMargins left="0.17" right="0.09" top="0.81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SHANI</dc:creator>
  <cp:lastModifiedBy>SHANI</cp:lastModifiedBy>
  <cp:lastPrinted>2021-04-06T11:11:52Z</cp:lastPrinted>
  <dcterms:created xsi:type="dcterms:W3CDTF">2021-04-06T09:47:44Z</dcterms:created>
  <dcterms:modified xsi:type="dcterms:W3CDTF">2021-04-06T11:17:01Z</dcterms:modified>
</cp:coreProperties>
</file>